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<sst xmlns="http://schemas.openxmlformats.org/spreadsheetml/2006/main" count="78" uniqueCount="33">
  <si>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</si>
  <si>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</si>
  <si>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</si>
  <si>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</si>
  <si>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</si>
  <si>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</si>
  <si>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</si>
  <si>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</si>
  <si>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</si>
  <si>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</si>
  <si>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</si>
  <si>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</si>
  <si>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</si>
  <si>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</si>
  <si>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</si>
  <si>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</si>
  <si>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</si>
  <si>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</si>
  <si>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</si>
  <si>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</si>
  <si>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</si>
  <si>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</si>
  <si>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</si>
  <si>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</si>
  <si>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Taneli Kukonlehto</t>
  </si>
  <si>
    <t>7.</t>
  </si>
  <si>
    <t>Turku-Pesis</t>
  </si>
  <si>
    <t>5.</t>
  </si>
  <si>
    <t>3.10.2000   Raisio</t>
  </si>
  <si>
    <t>Turku-Pesis = Turku-Pesis  (Lännen Pallo)  (1949),  kasvattajaseura</t>
  </si>
  <si>
    <t>8.</t>
  </si>
  <si>
    <t>JoKo jun = Jokioisten Koetus juniorit  (2018)</t>
  </si>
  <si>
    <t xml:space="preserve">JoKo 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</si>
</sst>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5</v>
      </c>
      <c r="AF4" s="68">
        <v>0.41660000000000003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4</v>
      </c>
      <c r="AB5" s="12">
        <v>0</v>
      </c>
      <c r="AC5" s="12">
        <v>2</v>
      </c>
      <c r="AD5" s="12">
        <v>1</v>
      </c>
      <c r="AE5" s="12">
        <v>14</v>
      </c>
      <c r="AF5" s="68">
        <v>0.60860000000000003</v>
      </c>
      <c r="AG5" s="69">
        <f>PRODUCT(AE5/AF5)</f>
        <v>23.003614853762734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27</v>
      </c>
      <c r="Z6" s="1" t="s">
        <v>26</v>
      </c>
      <c r="AA6" s="12">
        <v>15</v>
      </c>
      <c r="AB6" s="12">
        <v>1</v>
      </c>
      <c r="AC6" s="12">
        <v>4</v>
      </c>
      <c r="AD6" s="12">
        <v>8</v>
      </c>
      <c r="AE6" s="12">
        <v>33</v>
      </c>
      <c r="AF6" s="68">
        <v>0.43419999999999997</v>
      </c>
      <c r="AG6" s="19">
        <v>76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30</v>
      </c>
      <c r="Z7" s="1" t="s">
        <v>26</v>
      </c>
      <c r="AA7" s="12">
        <v>1</v>
      </c>
      <c r="AB7" s="12">
        <v>0</v>
      </c>
      <c r="AC7" s="12">
        <v>0</v>
      </c>
      <c r="AD7" s="12">
        <v>1</v>
      </c>
      <c r="AE7" s="12">
        <v>2</v>
      </c>
      <c r="AF7" s="32">
        <v>0.4</v>
      </c>
      <c r="AG7" s="19">
        <v>5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70">
        <v>2021</v>
      </c>
      <c r="Y8" s="70" t="s">
        <v>25</v>
      </c>
      <c r="Z8" s="71" t="s">
        <v>32</v>
      </c>
      <c r="AA8" s="70">
        <v>13</v>
      </c>
      <c r="AB8" s="70">
        <v>0</v>
      </c>
      <c r="AC8" s="70">
        <v>9</v>
      </c>
      <c r="AD8" s="70">
        <v>2</v>
      </c>
      <c r="AE8" s="70">
        <v>39</v>
      </c>
      <c r="AF8" s="72">
        <v>0.48149999999999998</v>
      </c>
      <c r="AG8" s="73">
        <v>81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36</v>
      </c>
      <c r="AB9" s="36">
        <f>SUM(AB4:AB8)</f>
        <v>1</v>
      </c>
      <c r="AC9" s="36">
        <f>SUM(AC4:AC8)</f>
        <v>15</v>
      </c>
      <c r="AD9" s="36">
        <f>SUM(AD4:AD8)</f>
        <v>12</v>
      </c>
      <c r="AE9" s="36">
        <f>SUM(AE4:AE8)</f>
        <v>93</v>
      </c>
      <c r="AF9" s="37">
        <f>PRODUCT(AE9/AG9)</f>
        <v>0.47207255597332359</v>
      </c>
      <c r="AG9" s="21">
        <f>SUM(AG4:AG8)</f>
        <v>197.00361485376274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31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36</v>
      </c>
      <c r="F14" s="47">
        <f>PRODUCT(AB9+AN9)</f>
        <v>1</v>
      </c>
      <c r="G14" s="47">
        <f>PRODUCT(AC9+AO9)</f>
        <v>15</v>
      </c>
      <c r="H14" s="47">
        <f>PRODUCT(AD9+AP9)</f>
        <v>12</v>
      </c>
      <c r="I14" s="47">
        <f>PRODUCT(AE9+AQ9)</f>
        <v>93</v>
      </c>
      <c r="J14" s="60">
        <f>PRODUCT(I14/K14)</f>
        <v>0.47207255597332359</v>
      </c>
      <c r="K14" s="10">
        <f>PRODUCT(AG9+AS9)</f>
        <v>197.00361485376274</v>
      </c>
      <c r="L14" s="53">
        <f>PRODUCT((F14+G14)/E14)</f>
        <v>0.44444444444444442</v>
      </c>
      <c r="M14" s="53">
        <f>PRODUCT(H14/E14)</f>
        <v>0.33333333333333331</v>
      </c>
      <c r="N14" s="53">
        <f>PRODUCT((F14+G14+H14)/E14)</f>
        <v>0.77777777777777779</v>
      </c>
      <c r="O14" s="53">
        <f>PRODUCT(I14/E14)</f>
        <v>2.5833333333333335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36</v>
      </c>
      <c r="F15" s="47">
        <f t="shared" ref="F15:I15" si="0">SUM(F12:F14)</f>
        <v>1</v>
      </c>
      <c r="G15" s="47">
        <f t="shared" si="0"/>
        <v>15</v>
      </c>
      <c r="H15" s="47">
        <f t="shared" si="0"/>
        <v>12</v>
      </c>
      <c r="I15" s="47">
        <f t="shared" si="0"/>
        <v>93</v>
      </c>
      <c r="J15" s="60">
        <f>PRODUCT(I15/K15)</f>
        <v>0.47207255597332359</v>
      </c>
      <c r="K15" s="16">
        <f>SUM(K12:K14)</f>
        <v>197.00361485376274</v>
      </c>
      <c r="L15" s="53">
        <f>PRODUCT((F15+G15)/E15)</f>
        <v>0.44444444444444442</v>
      </c>
      <c r="M15" s="53">
        <f>PRODUCT(H15/E15)</f>
        <v>0.33333333333333331</v>
      </c>
      <c r="N15" s="53">
        <f>PRODUCT((F15+G15+H15)/E15)</f>
        <v>0.77777777777777779</v>
      </c>
      <c r="O15" s="53">
        <f>PRODUCT(I15/E15)</f>
        <v>2.5833333333333335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2021-09-04T14:16:52Z</dcterms:modified>
</cp:coreProperties>
</file>